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ОИ ДОКУМЕНТЫ\СОВЕТ ДЕПУТАТОВ Протоколы Решения\СОВЕТ ДЕПУТАТОВ 2024г\№4 от 25.07.2024г.(внес.изм.в бюдж.24г, исп.1 пол.)\Реш.СД №4-1 от 25.07.2024г.2024г. (внес.изм.в бюдж.24г.)\"/>
    </mc:Choice>
  </mc:AlternateContent>
  <xr:revisionPtr revIDLastSave="0" documentId="13_ncr:1_{77340F58-6D33-4FD0-BD8E-4517683C9E9E}" xr6:coauthVersionLast="47" xr6:coauthVersionMax="47" xr10:uidLastSave="{00000000-0000-0000-0000-000000000000}"/>
  <bookViews>
    <workbookView xWindow="195" yWindow="30" windowWidth="28605" windowHeight="15570" xr2:uid="{00000000-000D-0000-FFFF-FFFF00000000}"/>
  </bookViews>
  <sheets>
    <sheet name="ДЧБ" sheetId="1" r:id="rId1"/>
    <sheet name="Лист1" sheetId="2" r:id="rId2"/>
  </sheets>
  <definedNames>
    <definedName name="LAST_CELL" localSheetId="0">ДЧБ!#REF!</definedName>
  </definedNames>
  <calcPr calcId="181029"/>
</workbook>
</file>

<file path=xl/calcChain.xml><?xml version="1.0" encoding="utf-8"?>
<calcChain xmlns="http://schemas.openxmlformats.org/spreadsheetml/2006/main">
  <c r="F64" i="1" l="1"/>
  <c r="H64" i="1"/>
  <c r="G68" i="1"/>
  <c r="H31" i="1"/>
  <c r="H9" i="1"/>
  <c r="G14" i="1"/>
  <c r="G15" i="1"/>
  <c r="G35" i="1"/>
  <c r="G17" i="1" l="1"/>
  <c r="G10" i="1" l="1"/>
  <c r="G11" i="1"/>
  <c r="G12" i="1"/>
  <c r="G13" i="1"/>
  <c r="G18" i="1"/>
  <c r="G19" i="1"/>
  <c r="G20" i="1"/>
  <c r="G22" i="1"/>
  <c r="G21" i="1" s="1"/>
  <c r="G25" i="1"/>
  <c r="G24" i="1" s="1"/>
  <c r="G27" i="1"/>
  <c r="G28" i="1"/>
  <c r="G30" i="1"/>
  <c r="G29" i="1" s="1"/>
  <c r="G32" i="1"/>
  <c r="G33" i="1"/>
  <c r="G34" i="1"/>
  <c r="G37" i="1"/>
  <c r="G38" i="1"/>
  <c r="G41" i="1"/>
  <c r="G42" i="1"/>
  <c r="G43" i="1"/>
  <c r="G44" i="1"/>
  <c r="G46" i="1"/>
  <c r="G45" i="1" s="1"/>
  <c r="G50" i="1"/>
  <c r="G51" i="1"/>
  <c r="G53" i="1"/>
  <c r="G54" i="1"/>
  <c r="G56" i="1"/>
  <c r="G57" i="1"/>
  <c r="G59" i="1"/>
  <c r="G60" i="1"/>
  <c r="G62" i="1"/>
  <c r="G63" i="1"/>
  <c r="G65" i="1"/>
  <c r="G66" i="1"/>
  <c r="G67" i="1"/>
  <c r="G70" i="1"/>
  <c r="G69" i="1" s="1"/>
  <c r="G72" i="1"/>
  <c r="G71" i="1" s="1"/>
  <c r="G74" i="1"/>
  <c r="G73" i="1" s="1"/>
  <c r="H73" i="1"/>
  <c r="F73" i="1"/>
  <c r="H71" i="1"/>
  <c r="F71" i="1"/>
  <c r="H69" i="1"/>
  <c r="F69" i="1"/>
  <c r="H61" i="1"/>
  <c r="F61" i="1"/>
  <c r="H58" i="1"/>
  <c r="H55" i="1"/>
  <c r="H52" i="1" s="1"/>
  <c r="H49" i="1"/>
  <c r="F58" i="1"/>
  <c r="F55" i="1"/>
  <c r="F52" i="1" s="1"/>
  <c r="F49" i="1"/>
  <c r="H45" i="1"/>
  <c r="F45" i="1"/>
  <c r="H40" i="1"/>
  <c r="F40" i="1"/>
  <c r="H36" i="1"/>
  <c r="F36" i="1"/>
  <c r="H29" i="1"/>
  <c r="H24" i="1"/>
  <c r="H21" i="1"/>
  <c r="H16" i="1"/>
  <c r="H26" i="1"/>
  <c r="F26" i="1"/>
  <c r="F31" i="1"/>
  <c r="F21" i="1"/>
  <c r="F29" i="1"/>
  <c r="F24" i="1"/>
  <c r="F16" i="1"/>
  <c r="F9" i="1"/>
  <c r="G64" i="1" l="1"/>
  <c r="G31" i="1"/>
  <c r="G9" i="1"/>
  <c r="F23" i="1"/>
  <c r="F8" i="1" s="1"/>
  <c r="G61" i="1"/>
  <c r="G55" i="1"/>
  <c r="G52" i="1" s="1"/>
  <c r="G49" i="1"/>
  <c r="G26" i="1"/>
  <c r="G23" i="1" s="1"/>
  <c r="F48" i="1"/>
  <c r="F47" i="1" s="1"/>
  <c r="G58" i="1"/>
  <c r="G36" i="1"/>
  <c r="G16" i="1"/>
  <c r="G40" i="1"/>
  <c r="H48" i="1"/>
  <c r="H47" i="1" s="1"/>
  <c r="H23" i="1"/>
  <c r="H8" i="1" s="1"/>
  <c r="G48" i="1" l="1"/>
  <c r="G47" i="1" s="1"/>
  <c r="H7" i="1"/>
  <c r="F7" i="1"/>
  <c r="G8" i="1"/>
  <c r="G7" i="1" l="1"/>
</calcChain>
</file>

<file path=xl/sharedStrings.xml><?xml version="1.0" encoding="utf-8"?>
<sst xmlns="http://schemas.openxmlformats.org/spreadsheetml/2006/main" count="269" uniqueCount="165">
  <si>
    <t>КВД</t>
  </si>
  <si>
    <t>Наименование КВД</t>
  </si>
  <si>
    <t>Доп. КД</t>
  </si>
  <si>
    <t>Наименование Доп. КД</t>
  </si>
  <si>
    <t>Итого</t>
  </si>
  <si>
    <t>1.00.00000.00.0000.000</t>
  </si>
  <si>
    <t>НАЛОГОВЫЕ И НЕНАЛОГОВЫЕ ДОХОДЫ</t>
  </si>
  <si>
    <t>000</t>
  </si>
  <si>
    <t>не указано</t>
  </si>
  <si>
    <t>1.01.00000.00.0000.000</t>
  </si>
  <si>
    <t>НАЛОГИ НА ПРИБЫЛЬ, ДОХОДЫ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</si>
  <si>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</si>
  <si>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</si>
  <si>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</si>
  <si>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</si>
  <si>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</si>
  <si>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</si>
  <si>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1.01.02040.01.1000.110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</si>
  <si>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</si>
  <si>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1.03.00000.00.0000.000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</si>
  <si>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</si>
  <si>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</si>
  <si>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</si>
  <si>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</si>
  <si>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</si>
  <si>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1.05.00000.00.0000.000</t>
  </si>
  <si>
    <t>НАЛОГИ НА СОВОКУПНЫЙ ДОХОД</t>
  </si>
  <si>
    <t>1.05.03010.01.1000.110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</si>
  <si>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</si>
  <si>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1.06.00000.00.0000.000</t>
  </si>
  <si>
    <t>НАЛОГИ НА ИМУЩЕСТВО</t>
  </si>
  <si>
    <t>1.06.01000.00.0000.110</t>
  </si>
  <si>
    <t>Налог на имущество физических лиц</t>
  </si>
  <si>
    <t>1.06.06000.00.0000.110</t>
  </si>
  <si>
    <t>Земельный налог</t>
  </si>
  <si>
    <t>1.08.00000.00.0000.000</t>
  </si>
  <si>
    <t>ГОСУДАРСТВЕННАЯ ПОШЛИНА</t>
  </si>
  <si>
    <t>1.08.04020.01.1000.110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</si>
  <si>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</si>
  <si>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1.11.00000.00.0000.000</t>
  </si>
  <si>
    <t>ДОХОДЫ ОТ ИСПОЛЬЗОВАНИЯ ИМУЩЕСТВА, НАХОДЯЩЕГОСЯ В ГОСУДАРСТВЕННОЙ И МУНИЦИПАЛЬНОЙ СОБСТВЕННОСТИ</t>
  </si>
  <si>
    <t>1.13.00000.00.0000.000</t>
  </si>
  <si>
    <t>ДОХОДЫ ОТ ОКАЗАНИЯ ПЛАТНЫХ УСЛУГ (РАБОТ) И КОМПЕНСАЦИИ ЗАТРАТ ГОСУДАРСТВА</t>
  </si>
  <si>
    <t>1.16.00000.00.0000.000</t>
  </si>
  <si>
    <t>ШТРАФЫ, САНКЦИИ, ВОЗМЕЩЕНИЕ УЩЕРБА</t>
  </si>
  <si>
    <t>1.17.00000.00.0000.000</t>
  </si>
  <si>
    <t>ПРОЧИЕ НЕНАЛОГОВЫЕ ДОХОДЫ</t>
  </si>
  <si>
    <t>2.00.00000.00.0000.000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</si>
  <si>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</si>
  <si>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</si>
  <si>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</si>
  <si>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</si>
  <si>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</si>
  <si>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997</t>
  </si>
  <si>
    <t>Субсидии за счет средств областного бюджета на обеспечение мероприятий по переселению из аварийного жилищного фонда</t>
  </si>
  <si>
    <t>Прочие субсидии</t>
  </si>
  <si>
    <t>970</t>
  </si>
  <si>
    <t>Субсидия на обеспечение сбалансированности местных бюджетов</t>
  </si>
  <si>
    <t>989</t>
  </si>
  <si>
    <t>Субсидия на поощрение победителей конкурса на лучшую организацию работы в представительных органах местного самоуправления</t>
  </si>
  <si>
    <t>Субвенции бюджетам бюджетной системы Российской Федерации</t>
  </si>
  <si>
    <t>365</t>
  </si>
  <si>
    <t>Субвенция на реализацию ФЗ "О воинской обязанности и военной службе" на осуществление полномочий по первичному воинскому учету</t>
  </si>
  <si>
    <t>909</t>
  </si>
  <si>
    <t>Субвенция на организацию деятельности административных комиссий</t>
  </si>
  <si>
    <t>Иные межбюджетные трансферты</t>
  </si>
  <si>
    <t>991</t>
  </si>
  <si>
    <t>Средства резервного фонда администрации Волгоградской области</t>
  </si>
  <si>
    <t>995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</si>
  <si>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</si>
  <si>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</si>
  <si>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2.04.00000.00.0000.000</t>
  </si>
  <si>
    <t>БЕЗВОЗМЕЗДНЫЕ ПОСТУПЛЕНИЯ ОТ НЕГОСУДАРСТВЕННЫХ ОРГАНИЗАЦИЙ</t>
  </si>
  <si>
    <t>2.07.00000.00.0000.000</t>
  </si>
  <si>
    <t>ПРОЧИЕ БЕЗВОЗМЕЗДНЫЕ ПОСТУПЛЕНИЯ</t>
  </si>
  <si>
    <t>Прочие безвозмездные поступления в бюджеты сельских поселений</t>
  </si>
  <si>
    <t>2.18.00000.00.0000.000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</si>
  <si>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</si>
  <si>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(руб.)</t>
  </si>
  <si>
    <t>ГАД</t>
  </si>
  <si>
    <t xml:space="preserve"> </t>
  </si>
  <si>
    <t>182</t>
  </si>
  <si>
    <t>100</t>
  </si>
  <si>
    <t>9__</t>
  </si>
  <si>
    <t>802</t>
  </si>
  <si>
    <t>827</t>
  </si>
  <si>
    <t>1.06.06033.00.1000.110</t>
  </si>
  <si>
    <t>1.06.06043.00.1000.110</t>
  </si>
  <si>
    <t>Земельный налог с организаций, обладающих земельным участком, расположенным в границах 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</si>
  <si>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</si>
  <si>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</t>
  </si>
  <si>
    <t>1.06.01030.00.1000.110</t>
  </si>
  <si>
    <t>1.11.05025.00.0000.120</t>
  </si>
  <si>
    <t>1.11.05035.00.0000.120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</si>
  <si>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</si>
  <si>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</si>
  <si>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</si>
  <si>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1.11.09045.00.0000.120</t>
  </si>
  <si>
    <t>1.13.01995.00.0000.130</t>
  </si>
  <si>
    <t>1.13.02995.00.0000.130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</si>
  <si>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</si>
  <si>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поселений</t>
  </si>
  <si>
    <t>1.16.33050.00.0000.140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</si>
  <si>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поселений</t>
  </si>
  <si>
    <t>Прочие поступления от денежных взысканий (штрафов) и иных сумм в возмещение ущерба, зачисляемые в бюджеты поселений</t>
  </si>
  <si>
    <t>1.16.90050.00.0000.140</t>
  </si>
  <si>
    <t>1.17.01050.00.0000.180</t>
  </si>
  <si>
    <t>Невыясненные поступления, зачисляемые в бюджеты поселений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</si>
  <si>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</si>
  <si>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 поселений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</si>
  <si>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</si>
  <si>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</si>
  <si>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</si>
  <si>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</si>
  <si>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поселений</t>
  </si>
  <si>
    <t>Прочие безвозмездные поступления от негосударственных организаций в бюджеты поселений</t>
  </si>
  <si>
    <t>2.04.05099.00.0000.180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</si>
  <si>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</si>
  <si>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2.07.05030.00.0000.180</t>
  </si>
  <si>
    <t>Дотации бюджетам  поселений на выравнивание бюджетной обеспеченности</t>
  </si>
  <si>
    <t>Дотации бюджетам поселений на поддержку мер по обеспечению сбалансированности бюджетов</t>
  </si>
  <si>
    <t xml:space="preserve">Изменение бюджетных назначений по доходам Новонадеждинского сельского  поселения Городищенского муниципального района </t>
  </si>
  <si>
    <t>2.02.01000.00.0000.150</t>
  </si>
  <si>
    <t>2.02.01003.00.0000.150</t>
  </si>
  <si>
    <t>2.02.02000.00.0000.150</t>
  </si>
  <si>
    <t>2.02.02089.00.0002.150</t>
  </si>
  <si>
    <t>2.02.02999.00.0000.150</t>
  </si>
  <si>
    <t>2.02.03000.00.0000.150</t>
  </si>
  <si>
    <t>2.02.04000.00.0000.150</t>
  </si>
  <si>
    <t>2.02.04012.00.0000.150</t>
  </si>
  <si>
    <t>2.02.04014.00.0000.150</t>
  </si>
  <si>
    <t>2.02.04999.00.0000.150</t>
  </si>
  <si>
    <t>2.18.05010.00.0000.150</t>
  </si>
  <si>
    <t>2.02.49999.10.0000.150</t>
  </si>
  <si>
    <t>2.02.25555.10.0000.150</t>
  </si>
  <si>
    <t xml:space="preserve"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</si>
  <si>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976</t>
  </si>
  <si>
    <t>953</t>
  </si>
  <si>
    <t>1.03.02231.01.0000.110</t>
  </si>
  <si>
    <t>1.03.02241.01.0000.110</t>
  </si>
  <si>
    <t>1.03.02251.01.0000.110</t>
  </si>
  <si>
    <t>1.03.02261.01.0000.110</t>
  </si>
  <si>
    <t>2.02.15001.10.0000.150</t>
  </si>
  <si>
    <t>2.02.35118.10.0000.150</t>
  </si>
  <si>
    <t>2.02.30024.10.0000.150</t>
  </si>
  <si>
    <t>Иные межбюджетные трансферты, передаваемые бюджетам поселений на содержание объектов благоустройства</t>
  </si>
  <si>
    <t>944</t>
  </si>
  <si>
    <t>968</t>
  </si>
  <si>
    <t>Иные межбюджетные трансферты,передаваемые бюджетам поселений на обеспечение сбалансированности местных бюджетов</t>
  </si>
  <si>
    <t>1.11.01050.10.0000.120</t>
  </si>
  <si>
    <t xml:space="preserve">Доходы в виде прибыли,приходящейся на доли в уставных(складочных) капиталах хозяйственных товариществ и </t>
  </si>
  <si>
    <t>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</si>
  <si>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</si>
  <si>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1.01.02130.01.0000.110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</si>
  <si>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</si>
  <si>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1.01.02140.01.0000.110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</si>
  <si>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</si>
  <si>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1.16.18000.02.0000.140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</si>
  <si>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</t>
  </si>
  <si>
    <t>Бюджетные назначения (Решение о бюджете от 15.12.23г.№8/1)</t>
  </si>
  <si>
    <t>Иные межбюджетные трансферты, передаваемые бюджетам поселений на реализацию мероприятий, связанных с организацией освещения улично-дорожной сети населенных пунктов в 2024 году</t>
  </si>
  <si>
    <t xml:space="preserve">Иные межбюджетные трансферты,передаваемые бюджетам сельских поселений на реализацию мероприятий в сфере дорожной деятельности </t>
  </si>
  <si>
    <t>Приложение №1 к решению Совета депутатов  Новонадеждинского сельского поселения поселения  от 25.07.2024г. №4/1</t>
  </si>
  <si>
    <r>
      <t>Поправки (Решение о внесении изменений от 25.07.</t>
    </r>
    <r>
      <rPr>
        <b/>
        <sz val="8.5"/>
        <rFont val="MS Sans Serif"/>
        <charset val="204"/>
      </rPr>
      <t>2024г. №4/1</t>
    </r>
  </si>
  <si>
    <t>Уточненный план (Решение о внесении изменений от 25.07.2024г. №4/1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</si>
</sst>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5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MS Sans Serif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1"/>
      <name val="Times New Roman"/>
      <family val="1"/>
      <charset val="204"/>
    </font>
    <font>
      <sz val="8.5"/>
      <name val="MS Sans Serif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7"/>
      <color indexed="8"/>
      <name val="Arial"/>
      <family val="2"/>
      <charset val="204"/>
    </font>
    <font>
      <b/>
      <sz val="8.5"/>
      <name val="MS Sans Serif"/>
      <charset val="204"/>
    </font>
    <font>
      <sz val="8"/>
      <name val="Arial"/>
    </font>
    <font>
      <sz val="7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/>
    </xf>
    <xf numFmtId="0" fontId="11" fillId="0" borderId="2" xfId="0" applyFont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5158</xdr:colOff>
      <xdr:row>74</xdr:row>
      <xdr:rowOff>193376</xdr:rowOff>
    </xdr:from>
    <xdr:to>
      <xdr:col>4</xdr:col>
      <xdr:colOff>891830</xdr:colOff>
      <xdr:row>76</xdr:row>
      <xdr:rowOff>30144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pSpPr>
          <a:grpSpLocks/>
        </xdr:cNvGrpSpPr>
      </xdr:nvGrpSpPr>
      <xdr:grpSpPr bwMode="auto">
        <a:xfrm>
          <a:off x="290908" y="16785926"/>
          <a:ext cx="5039572" cy="532093"/>
          <a:chOff x="1" y="1"/>
          <a:chExt cx="977" cy="18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  <a:endParaRPr lang="ru-RU"/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О.В.Нагорная</a:t>
            </a:r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 noChangeShapeType="1"/>
          </xdr:cNvSpPr>
        </xdr:nvSpPr>
        <xdr:spPr bwMode="auto">
          <a:xfrm>
            <a:off x="631" y="91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1</xdr:col>
      <xdr:colOff>0</xdr:colOff>
      <xdr:row>78</xdr:row>
      <xdr:rowOff>76200</xdr:rowOff>
    </xdr:from>
    <xdr:to>
      <xdr:col>4</xdr:col>
      <xdr:colOff>1123950</xdr:colOff>
      <xdr:row>80</xdr:row>
      <xdr:rowOff>95250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GrpSpPr>
          <a:grpSpLocks/>
        </xdr:cNvGrpSpPr>
      </xdr:nvGrpSpPr>
      <xdr:grpSpPr bwMode="auto">
        <a:xfrm>
          <a:off x="285750" y="17726025"/>
          <a:ext cx="5276850" cy="381000"/>
          <a:chOff x="0" y="0"/>
          <a:chExt cx="1023" cy="25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  <a:endParaRPr lang="ru-RU"/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37" name="Line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Л.Ф.Баранова</a:t>
            </a:r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40" name="Line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75"/>
  <sheetViews>
    <sheetView showGridLines="0" tabSelected="1" workbookViewId="0">
      <selection activeCell="M16" sqref="M16"/>
    </sheetView>
  </sheetViews>
  <sheetFormatPr defaultRowHeight="14.25" customHeight="1" outlineLevelRow="7" x14ac:dyDescent="0.2"/>
  <cols>
    <col min="1" max="1" width="4.28515625" style="2" customWidth="1"/>
    <col min="2" max="2" width="16.28515625" style="2" customWidth="1"/>
    <col min="3" max="3" width="41" style="2" customWidth="1"/>
    <col min="4" max="4" width="5" style="2" customWidth="1"/>
    <col min="5" max="5" width="18" style="2" customWidth="1"/>
    <col min="6" max="6" width="15.5703125" style="2" customWidth="1"/>
    <col min="7" max="7" width="13.28515625" style="2" customWidth="1"/>
    <col min="8" max="8" width="15.140625" style="2" customWidth="1"/>
    <col min="9" max="16384" width="9.140625" style="2"/>
  </cols>
  <sheetData>
    <row r="1" spans="1:8" ht="48" customHeight="1" x14ac:dyDescent="0.2">
      <c r="A1" s="3"/>
      <c r="B1" s="3"/>
      <c r="C1" s="4"/>
      <c r="D1" s="4"/>
      <c r="E1" s="4"/>
      <c r="F1" s="27" t="s">
        <v>162</v>
      </c>
      <c r="G1" s="28"/>
      <c r="H1" s="28"/>
    </row>
    <row r="2" spans="1:8" ht="18.75" customHeight="1" x14ac:dyDescent="0.2">
      <c r="A2" s="3"/>
      <c r="B2" s="3"/>
      <c r="C2" s="4"/>
      <c r="D2" s="4"/>
      <c r="E2" s="4"/>
      <c r="F2" s="4"/>
      <c r="G2" s="4"/>
      <c r="H2" s="4"/>
    </row>
    <row r="3" spans="1:8" ht="39" customHeight="1" x14ac:dyDescent="0.2">
      <c r="B3" s="26" t="s">
        <v>121</v>
      </c>
      <c r="C3" s="26"/>
      <c r="D3" s="26"/>
      <c r="E3" s="26"/>
      <c r="F3" s="26"/>
      <c r="G3" s="26"/>
      <c r="H3" s="26"/>
    </row>
    <row r="4" spans="1:8" ht="12.75" hidden="1" customHeight="1" x14ac:dyDescent="0.2">
      <c r="B4" s="25"/>
      <c r="C4" s="25"/>
      <c r="D4" s="25"/>
      <c r="E4" s="25"/>
      <c r="F4" s="25"/>
      <c r="G4" s="25"/>
      <c r="H4" s="25"/>
    </row>
    <row r="5" spans="1:8" ht="14.25" hidden="1" customHeight="1" x14ac:dyDescent="0.2">
      <c r="A5" s="1"/>
      <c r="B5" s="1"/>
      <c r="C5" s="1"/>
      <c r="D5" s="1"/>
      <c r="E5" s="1"/>
      <c r="F5" s="1"/>
      <c r="G5" s="1"/>
      <c r="H5" s="6" t="s">
        <v>78</v>
      </c>
    </row>
    <row r="6" spans="1:8" ht="64.5" customHeight="1" x14ac:dyDescent="0.2">
      <c r="A6" s="5" t="s">
        <v>79</v>
      </c>
      <c r="B6" s="5" t="s">
        <v>0</v>
      </c>
      <c r="C6" s="5" t="s">
        <v>1</v>
      </c>
      <c r="D6" s="5" t="s">
        <v>2</v>
      </c>
      <c r="E6" s="5" t="s">
        <v>3</v>
      </c>
      <c r="F6" s="5" t="s">
        <v>159</v>
      </c>
      <c r="G6" s="22" t="s">
        <v>163</v>
      </c>
      <c r="H6" s="23" t="s">
        <v>164</v>
      </c>
    </row>
    <row r="7" spans="1:8" ht="14.25" customHeight="1" x14ac:dyDescent="0.2">
      <c r="A7" s="7"/>
      <c r="B7" s="7" t="s">
        <v>4</v>
      </c>
      <c r="C7" s="8"/>
      <c r="D7" s="9"/>
      <c r="E7" s="8"/>
      <c r="F7" s="20">
        <f>F8+F47</f>
        <v>12588627.08</v>
      </c>
      <c r="G7" s="20">
        <f>G8+G47</f>
        <v>-300</v>
      </c>
      <c r="H7" s="20">
        <f>H8+H47</f>
        <v>12588327.08</v>
      </c>
    </row>
    <row r="8" spans="1:8" ht="14.25" customHeight="1" x14ac:dyDescent="0.2">
      <c r="A8" s="11"/>
      <c r="B8" s="11" t="s">
        <v>5</v>
      </c>
      <c r="C8" s="12" t="s">
        <v>6</v>
      </c>
      <c r="D8" s="11" t="s">
        <v>7</v>
      </c>
      <c r="E8" s="12"/>
      <c r="F8" s="20">
        <f>F9+F16+F21+F23+F29+F31+F36+F40+F45</f>
        <v>7692618</v>
      </c>
      <c r="G8" s="20">
        <f>G9+G16+G21+G23+G29+G31+G36+G40+G45</f>
        <v>0</v>
      </c>
      <c r="H8" s="20">
        <f>H9+H16+H21+H23+H29+H31+H36+H40+H45</f>
        <v>7692618</v>
      </c>
    </row>
    <row r="9" spans="1:8" ht="14.25" customHeight="1" outlineLevel="1" x14ac:dyDescent="0.2">
      <c r="A9" s="11"/>
      <c r="B9" s="11" t="s">
        <v>9</v>
      </c>
      <c r="C9" s="12" t="s">
        <v>10</v>
      </c>
      <c r="D9" s="11" t="s">
        <v>7</v>
      </c>
      <c r="E9" s="13" t="s">
        <v>80</v>
      </c>
      <c r="F9" s="20">
        <f>F10+F11+F12+F13</f>
        <v>5500000</v>
      </c>
      <c r="G9" s="20">
        <f>G10+G11+G12+G13+G14+G15</f>
        <v>0</v>
      </c>
      <c r="H9" s="20">
        <f>H10+H11+H12+H13+H14+H15</f>
        <v>5500000</v>
      </c>
    </row>
    <row r="10" spans="1:8" ht="14.25" customHeight="1" outlineLevel="7" x14ac:dyDescent="0.2">
      <c r="A10" s="14" t="s">
        <v>81</v>
      </c>
      <c r="B10" s="14" t="s">
        <v>11</v>
      </c>
      <c r="C10" s="15" t="s">
        <v>12</v>
      </c>
      <c r="D10" s="14" t="s">
        <v>7</v>
      </c>
      <c r="E10" s="16"/>
      <c r="F10" s="10">
        <v>850000</v>
      </c>
      <c r="G10" s="20">
        <f t="shared" ref="G10:G74" si="0">H10-F10</f>
        <v>0</v>
      </c>
      <c r="H10" s="10">
        <v>850000</v>
      </c>
    </row>
    <row r="11" spans="1:8" ht="14.25" customHeight="1" outlineLevel="7" x14ac:dyDescent="0.2">
      <c r="A11" s="14" t="s">
        <v>81</v>
      </c>
      <c r="B11" s="14" t="s">
        <v>13</v>
      </c>
      <c r="C11" s="15" t="s">
        <v>14</v>
      </c>
      <c r="D11" s="14" t="s">
        <v>7</v>
      </c>
      <c r="E11" s="16"/>
      <c r="F11" s="10"/>
      <c r="G11" s="20">
        <f t="shared" si="0"/>
        <v>0</v>
      </c>
      <c r="H11" s="10">
        <v>0</v>
      </c>
    </row>
    <row r="12" spans="1:8" ht="14.25" customHeight="1" outlineLevel="7" x14ac:dyDescent="0.2">
      <c r="A12" s="14" t="s">
        <v>81</v>
      </c>
      <c r="B12" s="14" t="s">
        <v>15</v>
      </c>
      <c r="C12" s="16" t="s">
        <v>16</v>
      </c>
      <c r="D12" s="14" t="s">
        <v>7</v>
      </c>
      <c r="E12" s="16"/>
      <c r="F12" s="10">
        <v>50000</v>
      </c>
      <c r="G12" s="20">
        <f t="shared" si="0"/>
        <v>0</v>
      </c>
      <c r="H12" s="10">
        <v>50000</v>
      </c>
    </row>
    <row r="13" spans="1:8" ht="14.25" customHeight="1" outlineLevel="7" x14ac:dyDescent="0.2">
      <c r="A13" s="14" t="s">
        <v>81</v>
      </c>
      <c r="B13" s="14" t="s">
        <v>17</v>
      </c>
      <c r="C13" s="15" t="s">
        <v>18</v>
      </c>
      <c r="D13" s="14" t="s">
        <v>7</v>
      </c>
      <c r="E13" s="16"/>
      <c r="F13" s="10">
        <v>4600000</v>
      </c>
      <c r="G13" s="20">
        <f t="shared" si="0"/>
        <v>0</v>
      </c>
      <c r="H13" s="10">
        <v>4600000</v>
      </c>
    </row>
    <row r="14" spans="1:8" ht="14.25" customHeight="1" outlineLevel="7" x14ac:dyDescent="0.2">
      <c r="A14" s="14" t="s">
        <v>81</v>
      </c>
      <c r="B14" s="14" t="s">
        <v>153</v>
      </c>
      <c r="C14" s="15" t="s">
        <v>154</v>
      </c>
      <c r="D14" s="14" t="s">
        <v>7</v>
      </c>
      <c r="E14" s="16"/>
      <c r="F14" s="10"/>
      <c r="G14" s="20">
        <f t="shared" si="0"/>
        <v>0</v>
      </c>
      <c r="H14" s="10">
        <v>0</v>
      </c>
    </row>
    <row r="15" spans="1:8" ht="14.25" customHeight="1" outlineLevel="7" x14ac:dyDescent="0.2">
      <c r="A15" s="14" t="s">
        <v>81</v>
      </c>
      <c r="B15" s="14" t="s">
        <v>155</v>
      </c>
      <c r="C15" s="15" t="s">
        <v>156</v>
      </c>
      <c r="D15" s="14" t="s">
        <v>7</v>
      </c>
      <c r="E15" s="16"/>
      <c r="F15" s="10"/>
      <c r="G15" s="20">
        <f t="shared" si="0"/>
        <v>0</v>
      </c>
      <c r="H15" s="10">
        <v>0</v>
      </c>
    </row>
    <row r="16" spans="1:8" ht="14.25" customHeight="1" outlineLevel="1" x14ac:dyDescent="0.2">
      <c r="A16" s="11"/>
      <c r="B16" s="11" t="s">
        <v>19</v>
      </c>
      <c r="C16" s="12" t="s">
        <v>20</v>
      </c>
      <c r="D16" s="11" t="s">
        <v>7</v>
      </c>
      <c r="E16" s="12"/>
      <c r="F16" s="20">
        <f>F17+F18+F19+F20</f>
        <v>963905</v>
      </c>
      <c r="G16" s="20">
        <f>G17+G18+G19+G20</f>
        <v>0</v>
      </c>
      <c r="H16" s="20">
        <f t="shared" ref="H16" si="1">H17+H18+H19+H20</f>
        <v>963905</v>
      </c>
    </row>
    <row r="17" spans="1:8" ht="14.25" customHeight="1" outlineLevel="7" x14ac:dyDescent="0.2">
      <c r="A17" s="14" t="s">
        <v>82</v>
      </c>
      <c r="B17" s="14" t="s">
        <v>138</v>
      </c>
      <c r="C17" s="16" t="s">
        <v>21</v>
      </c>
      <c r="D17" s="14" t="s">
        <v>7</v>
      </c>
      <c r="E17" s="16"/>
      <c r="F17" s="10">
        <v>502716</v>
      </c>
      <c r="G17" s="20">
        <f t="shared" si="0"/>
        <v>0</v>
      </c>
      <c r="H17" s="10">
        <v>502716</v>
      </c>
    </row>
    <row r="18" spans="1:8" ht="14.25" customHeight="1" outlineLevel="7" x14ac:dyDescent="0.2">
      <c r="A18" s="14" t="s">
        <v>82</v>
      </c>
      <c r="B18" s="14" t="s">
        <v>139</v>
      </c>
      <c r="C18" s="15" t="s">
        <v>22</v>
      </c>
      <c r="D18" s="14" t="s">
        <v>7</v>
      </c>
      <c r="E18" s="16"/>
      <c r="F18" s="10">
        <v>2395</v>
      </c>
      <c r="G18" s="20">
        <f t="shared" si="0"/>
        <v>0</v>
      </c>
      <c r="H18" s="10">
        <v>2395</v>
      </c>
    </row>
    <row r="19" spans="1:8" ht="14.25" customHeight="1" outlineLevel="7" x14ac:dyDescent="0.2">
      <c r="A19" s="14" t="s">
        <v>82</v>
      </c>
      <c r="B19" s="14" t="s">
        <v>140</v>
      </c>
      <c r="C19" s="16" t="s">
        <v>23</v>
      </c>
      <c r="D19" s="14" t="s">
        <v>7</v>
      </c>
      <c r="E19" s="16"/>
      <c r="F19" s="10">
        <v>458794</v>
      </c>
      <c r="G19" s="20">
        <f t="shared" si="0"/>
        <v>0</v>
      </c>
      <c r="H19" s="10">
        <v>458794</v>
      </c>
    </row>
    <row r="20" spans="1:8" ht="14.25" customHeight="1" outlineLevel="7" x14ac:dyDescent="0.2">
      <c r="A20" s="14" t="s">
        <v>82</v>
      </c>
      <c r="B20" s="14" t="s">
        <v>141</v>
      </c>
      <c r="C20" s="16" t="s">
        <v>24</v>
      </c>
      <c r="D20" s="14" t="s">
        <v>7</v>
      </c>
      <c r="E20" s="16" t="s">
        <v>80</v>
      </c>
      <c r="F20" s="10"/>
      <c r="G20" s="20">
        <f t="shared" si="0"/>
        <v>0</v>
      </c>
      <c r="H20" s="10">
        <v>0</v>
      </c>
    </row>
    <row r="21" spans="1:8" ht="14.25" customHeight="1" outlineLevel="1" x14ac:dyDescent="0.2">
      <c r="A21" s="11"/>
      <c r="B21" s="11" t="s">
        <v>25</v>
      </c>
      <c r="C21" s="12" t="s">
        <v>26</v>
      </c>
      <c r="D21" s="11" t="s">
        <v>7</v>
      </c>
      <c r="E21" s="12"/>
      <c r="F21" s="20">
        <f>F22</f>
        <v>155753</v>
      </c>
      <c r="G21" s="20">
        <f>G22</f>
        <v>0</v>
      </c>
      <c r="H21" s="20">
        <f t="shared" ref="H21" si="2">H22</f>
        <v>155753</v>
      </c>
    </row>
    <row r="22" spans="1:8" ht="39.75" customHeight="1" outlineLevel="7" x14ac:dyDescent="0.2">
      <c r="A22" s="17" t="s">
        <v>81</v>
      </c>
      <c r="B22" s="17" t="s">
        <v>27</v>
      </c>
      <c r="C22" s="16" t="s">
        <v>28</v>
      </c>
      <c r="D22" s="14" t="s">
        <v>7</v>
      </c>
      <c r="E22" s="16"/>
      <c r="F22" s="10">
        <v>155753</v>
      </c>
      <c r="G22" s="20">
        <f t="shared" si="0"/>
        <v>0</v>
      </c>
      <c r="H22" s="10">
        <v>155753</v>
      </c>
    </row>
    <row r="23" spans="1:8" ht="14.25" customHeight="1" outlineLevel="1" x14ac:dyDescent="0.2">
      <c r="A23" s="11"/>
      <c r="B23" s="11" t="s">
        <v>29</v>
      </c>
      <c r="C23" s="12" t="s">
        <v>30</v>
      </c>
      <c r="D23" s="11" t="s">
        <v>7</v>
      </c>
      <c r="E23" s="12"/>
      <c r="F23" s="20">
        <f>F24+F26</f>
        <v>950000</v>
      </c>
      <c r="G23" s="20">
        <f>G24+G26</f>
        <v>0</v>
      </c>
      <c r="H23" s="20">
        <f t="shared" ref="H23" si="3">H24+H26</f>
        <v>950000</v>
      </c>
    </row>
    <row r="24" spans="1:8" ht="14.25" customHeight="1" outlineLevel="2" x14ac:dyDescent="0.2">
      <c r="A24" s="11"/>
      <c r="B24" s="11" t="s">
        <v>31</v>
      </c>
      <c r="C24" s="12" t="s">
        <v>32</v>
      </c>
      <c r="D24" s="11" t="s">
        <v>7</v>
      </c>
      <c r="E24" s="12"/>
      <c r="F24" s="20">
        <f>F25</f>
        <v>200000</v>
      </c>
      <c r="G24" s="20">
        <f>G25</f>
        <v>0</v>
      </c>
      <c r="H24" s="20">
        <f t="shared" ref="H24" si="4">H25</f>
        <v>200000</v>
      </c>
    </row>
    <row r="25" spans="1:8" ht="14.25" customHeight="1" outlineLevel="7" x14ac:dyDescent="0.2">
      <c r="A25" s="14" t="s">
        <v>81</v>
      </c>
      <c r="B25" s="17" t="s">
        <v>91</v>
      </c>
      <c r="C25" s="19" t="s">
        <v>90</v>
      </c>
      <c r="D25" s="14" t="s">
        <v>7</v>
      </c>
      <c r="E25" s="16"/>
      <c r="F25" s="10">
        <v>200000</v>
      </c>
      <c r="G25" s="20">
        <f t="shared" si="0"/>
        <v>0</v>
      </c>
      <c r="H25" s="10">
        <v>200000</v>
      </c>
    </row>
    <row r="26" spans="1:8" ht="14.25" customHeight="1" outlineLevel="2" x14ac:dyDescent="0.2">
      <c r="A26" s="11"/>
      <c r="B26" s="11" t="s">
        <v>33</v>
      </c>
      <c r="C26" s="12" t="s">
        <v>34</v>
      </c>
      <c r="D26" s="11" t="s">
        <v>7</v>
      </c>
      <c r="E26" s="12"/>
      <c r="F26" s="20">
        <f>F27+F28</f>
        <v>750000</v>
      </c>
      <c r="G26" s="20">
        <f>G27+G28</f>
        <v>0</v>
      </c>
      <c r="H26" s="20">
        <f t="shared" ref="H26" si="5">H27+H28</f>
        <v>750000</v>
      </c>
    </row>
    <row r="27" spans="1:8" ht="14.25" customHeight="1" outlineLevel="7" x14ac:dyDescent="0.2">
      <c r="A27" s="14" t="s">
        <v>81</v>
      </c>
      <c r="B27" s="17" t="s">
        <v>86</v>
      </c>
      <c r="C27" s="19" t="s">
        <v>88</v>
      </c>
      <c r="D27" s="14" t="s">
        <v>7</v>
      </c>
      <c r="E27" s="16" t="s">
        <v>80</v>
      </c>
      <c r="F27" s="10">
        <v>200000</v>
      </c>
      <c r="G27" s="20">
        <f t="shared" si="0"/>
        <v>0</v>
      </c>
      <c r="H27" s="10">
        <v>200000</v>
      </c>
    </row>
    <row r="28" spans="1:8" ht="14.25" customHeight="1" outlineLevel="7" x14ac:dyDescent="0.2">
      <c r="A28" s="14" t="s">
        <v>81</v>
      </c>
      <c r="B28" s="17" t="s">
        <v>87</v>
      </c>
      <c r="C28" s="19" t="s">
        <v>89</v>
      </c>
      <c r="D28" s="14" t="s">
        <v>7</v>
      </c>
      <c r="E28" s="16"/>
      <c r="F28" s="10">
        <v>550000</v>
      </c>
      <c r="G28" s="20">
        <f t="shared" si="0"/>
        <v>0</v>
      </c>
      <c r="H28" s="10">
        <v>550000</v>
      </c>
    </row>
    <row r="29" spans="1:8" ht="14.25" customHeight="1" outlineLevel="1" x14ac:dyDescent="0.2">
      <c r="A29" s="11"/>
      <c r="B29" s="11" t="s">
        <v>35</v>
      </c>
      <c r="C29" s="12" t="s">
        <v>36</v>
      </c>
      <c r="D29" s="11" t="s">
        <v>7</v>
      </c>
      <c r="E29" s="12"/>
      <c r="F29" s="20">
        <f>F30</f>
        <v>2000</v>
      </c>
      <c r="G29" s="20">
        <f>G30</f>
        <v>0</v>
      </c>
      <c r="H29" s="20">
        <f t="shared" ref="H29" si="6">H30</f>
        <v>2000</v>
      </c>
    </row>
    <row r="30" spans="1:8" ht="15" customHeight="1" outlineLevel="7" x14ac:dyDescent="0.2">
      <c r="A30" s="14" t="s">
        <v>137</v>
      </c>
      <c r="B30" s="14" t="s">
        <v>37</v>
      </c>
      <c r="C30" s="16" t="s">
        <v>38</v>
      </c>
      <c r="D30" s="14" t="s">
        <v>7</v>
      </c>
      <c r="E30" s="16"/>
      <c r="F30" s="10">
        <v>2000</v>
      </c>
      <c r="G30" s="20">
        <f t="shared" si="0"/>
        <v>0</v>
      </c>
      <c r="H30" s="10">
        <v>2000</v>
      </c>
    </row>
    <row r="31" spans="1:8" ht="14.25" customHeight="1" outlineLevel="1" x14ac:dyDescent="0.2">
      <c r="A31" s="17"/>
      <c r="B31" s="11" t="s">
        <v>39</v>
      </c>
      <c r="C31" s="12" t="s">
        <v>40</v>
      </c>
      <c r="D31" s="11" t="s">
        <v>7</v>
      </c>
      <c r="E31" s="12"/>
      <c r="F31" s="20">
        <f>F32+F33+F34</f>
        <v>120960</v>
      </c>
      <c r="G31" s="20">
        <f>G32+G33+G34+G35</f>
        <v>0</v>
      </c>
      <c r="H31" s="20">
        <f>H32+H33+H34+H35</f>
        <v>120960</v>
      </c>
    </row>
    <row r="32" spans="1:8" ht="14.25" customHeight="1" outlineLevel="7" x14ac:dyDescent="0.2">
      <c r="A32" s="14" t="s">
        <v>137</v>
      </c>
      <c r="B32" s="17" t="s">
        <v>92</v>
      </c>
      <c r="C32" s="19" t="s">
        <v>94</v>
      </c>
      <c r="D32" s="14" t="s">
        <v>7</v>
      </c>
      <c r="E32" s="16"/>
      <c r="F32" s="10"/>
      <c r="G32" s="20">
        <f t="shared" si="0"/>
        <v>0</v>
      </c>
      <c r="H32" s="10"/>
    </row>
    <row r="33" spans="1:8" ht="14.25" customHeight="1" outlineLevel="7" x14ac:dyDescent="0.2">
      <c r="A33" s="14" t="s">
        <v>137</v>
      </c>
      <c r="B33" s="17" t="s">
        <v>93</v>
      </c>
      <c r="C33" s="19" t="s">
        <v>95</v>
      </c>
      <c r="D33" s="14" t="s">
        <v>7</v>
      </c>
      <c r="E33" s="16"/>
      <c r="F33" s="10"/>
      <c r="G33" s="20">
        <f t="shared" si="0"/>
        <v>0</v>
      </c>
      <c r="H33" s="10"/>
    </row>
    <row r="34" spans="1:8" ht="14.25" customHeight="1" outlineLevel="7" x14ac:dyDescent="0.2">
      <c r="A34" s="14" t="s">
        <v>137</v>
      </c>
      <c r="B34" s="17" t="s">
        <v>97</v>
      </c>
      <c r="C34" s="19" t="s">
        <v>96</v>
      </c>
      <c r="D34" s="14" t="s">
        <v>7</v>
      </c>
      <c r="E34" s="16" t="s">
        <v>80</v>
      </c>
      <c r="F34" s="10">
        <v>120960</v>
      </c>
      <c r="G34" s="20">
        <f t="shared" si="0"/>
        <v>0</v>
      </c>
      <c r="H34" s="10">
        <v>120960</v>
      </c>
    </row>
    <row r="35" spans="1:8" ht="14.25" customHeight="1" outlineLevel="7" x14ac:dyDescent="0.2">
      <c r="A35" s="14" t="s">
        <v>137</v>
      </c>
      <c r="B35" s="14" t="s">
        <v>149</v>
      </c>
      <c r="C35" s="16" t="s">
        <v>150</v>
      </c>
      <c r="D35" s="14"/>
      <c r="E35" s="16"/>
      <c r="F35" s="10"/>
      <c r="G35" s="20">
        <f t="shared" si="0"/>
        <v>0</v>
      </c>
      <c r="H35" s="10">
        <v>0</v>
      </c>
    </row>
    <row r="36" spans="1:8" ht="14.25" customHeight="1" outlineLevel="1" x14ac:dyDescent="0.2">
      <c r="A36" s="17"/>
      <c r="B36" s="11" t="s">
        <v>41</v>
      </c>
      <c r="C36" s="12" t="s">
        <v>42</v>
      </c>
      <c r="D36" s="11" t="s">
        <v>7</v>
      </c>
      <c r="E36" s="12" t="s">
        <v>80</v>
      </c>
      <c r="F36" s="20">
        <f>F37+F38</f>
        <v>0</v>
      </c>
      <c r="G36" s="20">
        <f>G37+G38</f>
        <v>0</v>
      </c>
      <c r="H36" s="20">
        <f>H37+H38</f>
        <v>0</v>
      </c>
    </row>
    <row r="37" spans="1:8" ht="14.25" customHeight="1" outlineLevel="7" x14ac:dyDescent="0.2">
      <c r="A37" s="14" t="s">
        <v>137</v>
      </c>
      <c r="B37" s="17" t="s">
        <v>98</v>
      </c>
      <c r="C37" s="19" t="s">
        <v>100</v>
      </c>
      <c r="D37" s="14" t="s">
        <v>7</v>
      </c>
      <c r="E37" s="16"/>
      <c r="F37" s="10"/>
      <c r="G37" s="20">
        <f t="shared" si="0"/>
        <v>0</v>
      </c>
      <c r="H37" s="10">
        <v>0</v>
      </c>
    </row>
    <row r="38" spans="1:8" ht="14.25" customHeight="1" outlineLevel="7" x14ac:dyDescent="0.2">
      <c r="A38" s="14" t="s">
        <v>137</v>
      </c>
      <c r="B38" s="17" t="s">
        <v>99</v>
      </c>
      <c r="C38" s="19" t="s">
        <v>101</v>
      </c>
      <c r="D38" s="14" t="s">
        <v>7</v>
      </c>
      <c r="E38" s="16"/>
      <c r="F38" s="10"/>
      <c r="G38" s="20">
        <f t="shared" si="0"/>
        <v>0</v>
      </c>
      <c r="H38" s="10">
        <v>0</v>
      </c>
    </row>
    <row r="39" spans="1:8" ht="14.25" hidden="1" customHeight="1" outlineLevel="7" x14ac:dyDescent="0.2">
      <c r="A39" s="14"/>
      <c r="B39" s="17"/>
      <c r="C39" s="19"/>
      <c r="D39" s="14"/>
      <c r="E39" s="16"/>
      <c r="F39" s="10"/>
      <c r="G39" s="20"/>
      <c r="H39" s="10"/>
    </row>
    <row r="40" spans="1:8" ht="14.25" customHeight="1" outlineLevel="1" x14ac:dyDescent="0.2">
      <c r="A40" s="17"/>
      <c r="B40" s="11" t="s">
        <v>43</v>
      </c>
      <c r="C40" s="12" t="s">
        <v>44</v>
      </c>
      <c r="D40" s="11" t="s">
        <v>7</v>
      </c>
      <c r="E40" s="12"/>
      <c r="F40" s="20">
        <f>F41+F42+F43+F44</f>
        <v>0</v>
      </c>
      <c r="G40" s="20">
        <f>G41+G42+G43+G44</f>
        <v>0</v>
      </c>
      <c r="H40" s="20">
        <f t="shared" ref="H40" si="7">H41+H42+H43+H44</f>
        <v>0</v>
      </c>
    </row>
    <row r="41" spans="1:8" ht="14.25" customHeight="1" outlineLevel="7" x14ac:dyDescent="0.2">
      <c r="A41" s="17" t="s">
        <v>85</v>
      </c>
      <c r="B41" s="17" t="s">
        <v>102</v>
      </c>
      <c r="C41" s="19" t="s">
        <v>103</v>
      </c>
      <c r="D41" s="14" t="s">
        <v>7</v>
      </c>
      <c r="E41" s="16"/>
      <c r="F41" s="10"/>
      <c r="G41" s="20">
        <f t="shared" si="0"/>
        <v>0</v>
      </c>
      <c r="H41" s="10">
        <v>0</v>
      </c>
    </row>
    <row r="42" spans="1:8" ht="14.25" customHeight="1" outlineLevel="7" x14ac:dyDescent="0.2">
      <c r="A42" s="17" t="s">
        <v>85</v>
      </c>
      <c r="B42" s="14" t="s">
        <v>151</v>
      </c>
      <c r="C42" s="15" t="s">
        <v>152</v>
      </c>
      <c r="D42" s="14" t="s">
        <v>7</v>
      </c>
      <c r="E42" s="16"/>
      <c r="F42" s="10"/>
      <c r="G42" s="20">
        <f t="shared" si="0"/>
        <v>0</v>
      </c>
      <c r="H42" s="10">
        <v>0</v>
      </c>
    </row>
    <row r="43" spans="1:8" ht="14.25" customHeight="1" outlineLevel="7" x14ac:dyDescent="0.2">
      <c r="A43" s="17" t="s">
        <v>84</v>
      </c>
      <c r="B43" s="14" t="s">
        <v>157</v>
      </c>
      <c r="C43" s="16" t="s">
        <v>158</v>
      </c>
      <c r="D43" s="14" t="s">
        <v>7</v>
      </c>
      <c r="E43" s="16"/>
      <c r="F43" s="10"/>
      <c r="G43" s="20">
        <f t="shared" si="0"/>
        <v>0</v>
      </c>
      <c r="H43" s="10">
        <v>0</v>
      </c>
    </row>
    <row r="44" spans="1:8" ht="14.25" customHeight="1" outlineLevel="7" x14ac:dyDescent="0.2">
      <c r="A44" s="17" t="s">
        <v>81</v>
      </c>
      <c r="B44" s="17" t="s">
        <v>105</v>
      </c>
      <c r="C44" s="19" t="s">
        <v>104</v>
      </c>
      <c r="D44" s="14" t="s">
        <v>7</v>
      </c>
      <c r="E44" s="16"/>
      <c r="F44" s="10"/>
      <c r="G44" s="20">
        <f t="shared" si="0"/>
        <v>0</v>
      </c>
      <c r="H44" s="10"/>
    </row>
    <row r="45" spans="1:8" ht="14.25" customHeight="1" outlineLevel="1" x14ac:dyDescent="0.2">
      <c r="A45" s="17"/>
      <c r="B45" s="11" t="s">
        <v>45</v>
      </c>
      <c r="C45" s="12" t="s">
        <v>46</v>
      </c>
      <c r="D45" s="11" t="s">
        <v>7</v>
      </c>
      <c r="E45" s="12"/>
      <c r="F45" s="20">
        <f>F46</f>
        <v>0</v>
      </c>
      <c r="G45" s="20">
        <f>G46</f>
        <v>0</v>
      </c>
      <c r="H45" s="20">
        <f t="shared" ref="H45" si="8">H46</f>
        <v>0</v>
      </c>
    </row>
    <row r="46" spans="1:8" ht="14.25" customHeight="1" outlineLevel="7" x14ac:dyDescent="0.2">
      <c r="A46" s="14" t="s">
        <v>137</v>
      </c>
      <c r="B46" s="17" t="s">
        <v>106</v>
      </c>
      <c r="C46" s="19" t="s">
        <v>107</v>
      </c>
      <c r="D46" s="14" t="s">
        <v>7</v>
      </c>
      <c r="E46" s="16"/>
      <c r="F46" s="10"/>
      <c r="G46" s="20">
        <f t="shared" si="0"/>
        <v>0</v>
      </c>
      <c r="H46" s="10"/>
    </row>
    <row r="47" spans="1:8" ht="14.25" customHeight="1" x14ac:dyDescent="0.2">
      <c r="A47" s="18"/>
      <c r="B47" s="11" t="s">
        <v>47</v>
      </c>
      <c r="C47" s="12" t="s">
        <v>48</v>
      </c>
      <c r="D47" s="11" t="s">
        <v>7</v>
      </c>
      <c r="E47" s="13" t="s">
        <v>80</v>
      </c>
      <c r="F47" s="20">
        <f>F48+F64</f>
        <v>4896009.08</v>
      </c>
      <c r="G47" s="20">
        <f t="shared" ref="G47:H47" si="9">G48+G64</f>
        <v>-300</v>
      </c>
      <c r="H47" s="20">
        <f t="shared" si="9"/>
        <v>4895709.08</v>
      </c>
    </row>
    <row r="48" spans="1:8" ht="14.25" customHeight="1" outlineLevel="1" x14ac:dyDescent="0.2">
      <c r="A48" s="18"/>
      <c r="B48" s="11" t="s">
        <v>49</v>
      </c>
      <c r="C48" s="12" t="s">
        <v>50</v>
      </c>
      <c r="D48" s="11" t="s">
        <v>7</v>
      </c>
      <c r="E48" s="12"/>
      <c r="F48" s="20">
        <f>F49+F52+F58+F61</f>
        <v>2636900</v>
      </c>
      <c r="G48" s="20">
        <f>G49+G52+G58+G61</f>
        <v>-300</v>
      </c>
      <c r="H48" s="20">
        <f t="shared" ref="H48" si="10">H49+H52+H58+H61</f>
        <v>2636600</v>
      </c>
    </row>
    <row r="49" spans="1:8" ht="14.25" customHeight="1" outlineLevel="2" x14ac:dyDescent="0.2">
      <c r="A49" s="18"/>
      <c r="B49" s="11" t="s">
        <v>122</v>
      </c>
      <c r="C49" s="12" t="s">
        <v>51</v>
      </c>
      <c r="D49" s="11" t="s">
        <v>7</v>
      </c>
      <c r="E49" s="12"/>
      <c r="F49" s="20">
        <f>F50+F51</f>
        <v>2500000</v>
      </c>
      <c r="G49" s="20">
        <f>G50+G51</f>
        <v>0</v>
      </c>
      <c r="H49" s="20">
        <f t="shared" ref="H49" si="11">H50+H51</f>
        <v>2500000</v>
      </c>
    </row>
    <row r="50" spans="1:8" ht="13.5" customHeight="1" outlineLevel="7" x14ac:dyDescent="0.2">
      <c r="A50" s="11" t="s">
        <v>137</v>
      </c>
      <c r="B50" s="14" t="s">
        <v>142</v>
      </c>
      <c r="C50" s="19" t="s">
        <v>119</v>
      </c>
      <c r="D50" s="14" t="s">
        <v>7</v>
      </c>
      <c r="E50" s="16"/>
      <c r="F50" s="10">
        <v>2500000</v>
      </c>
      <c r="G50" s="20">
        <f t="shared" si="0"/>
        <v>0</v>
      </c>
      <c r="H50" s="10">
        <v>2500000</v>
      </c>
    </row>
    <row r="51" spans="1:8" ht="14.25" hidden="1" customHeight="1" outlineLevel="7" x14ac:dyDescent="0.2">
      <c r="A51" s="11" t="s">
        <v>137</v>
      </c>
      <c r="B51" s="14" t="s">
        <v>123</v>
      </c>
      <c r="C51" s="19" t="s">
        <v>120</v>
      </c>
      <c r="D51" s="14" t="s">
        <v>7</v>
      </c>
      <c r="E51" s="16"/>
      <c r="F51" s="10"/>
      <c r="G51" s="20">
        <f t="shared" si="0"/>
        <v>0</v>
      </c>
      <c r="H51" s="10"/>
    </row>
    <row r="52" spans="1:8" ht="14.25" hidden="1" customHeight="1" outlineLevel="2" x14ac:dyDescent="0.2">
      <c r="A52" s="18"/>
      <c r="B52" s="11" t="s">
        <v>124</v>
      </c>
      <c r="C52" s="12" t="s">
        <v>52</v>
      </c>
      <c r="D52" s="11" t="s">
        <v>7</v>
      </c>
      <c r="E52" s="12"/>
      <c r="F52" s="20">
        <f>F53+F54+F55</f>
        <v>0</v>
      </c>
      <c r="G52" s="20">
        <f>G53+G54+G55</f>
        <v>0</v>
      </c>
      <c r="H52" s="20">
        <f t="shared" ref="H52" si="12">H53+H54+H55</f>
        <v>0</v>
      </c>
    </row>
    <row r="53" spans="1:8" ht="13.5" hidden="1" customHeight="1" outlineLevel="7" x14ac:dyDescent="0.2">
      <c r="A53" s="11" t="s">
        <v>137</v>
      </c>
      <c r="B53" s="14" t="s">
        <v>134</v>
      </c>
      <c r="C53" s="16" t="s">
        <v>135</v>
      </c>
      <c r="D53" s="14" t="s">
        <v>136</v>
      </c>
      <c r="E53" s="16"/>
      <c r="F53" s="10">
        <v>0</v>
      </c>
      <c r="G53" s="20">
        <f t="shared" si="0"/>
        <v>0</v>
      </c>
      <c r="H53" s="10">
        <v>0</v>
      </c>
    </row>
    <row r="54" spans="1:8" ht="13.5" hidden="1" customHeight="1" outlineLevel="7" x14ac:dyDescent="0.2">
      <c r="A54" s="18" t="s">
        <v>83</v>
      </c>
      <c r="B54" s="14" t="s">
        <v>125</v>
      </c>
      <c r="C54" s="19" t="s">
        <v>108</v>
      </c>
      <c r="D54" s="14" t="s">
        <v>53</v>
      </c>
      <c r="E54" s="16" t="s">
        <v>54</v>
      </c>
      <c r="F54" s="10"/>
      <c r="G54" s="20">
        <f t="shared" si="0"/>
        <v>0</v>
      </c>
      <c r="H54" s="10"/>
    </row>
    <row r="55" spans="1:8" ht="13.5" customHeight="1" outlineLevel="3" x14ac:dyDescent="0.2">
      <c r="A55" s="18"/>
      <c r="B55" s="11" t="s">
        <v>126</v>
      </c>
      <c r="C55" s="12" t="s">
        <v>55</v>
      </c>
      <c r="D55" s="11" t="s">
        <v>7</v>
      </c>
      <c r="E55" s="12"/>
      <c r="F55" s="20">
        <f>F56+F57</f>
        <v>0</v>
      </c>
      <c r="G55" s="20">
        <f>G56+G57</f>
        <v>0</v>
      </c>
      <c r="H55" s="20">
        <f t="shared" ref="H55" si="13">H56+H57</f>
        <v>0</v>
      </c>
    </row>
    <row r="56" spans="1:8" ht="13.5" customHeight="1" outlineLevel="7" x14ac:dyDescent="0.2">
      <c r="A56" s="11" t="s">
        <v>137</v>
      </c>
      <c r="B56" s="14" t="s">
        <v>126</v>
      </c>
      <c r="C56" s="19" t="s">
        <v>109</v>
      </c>
      <c r="D56" s="14" t="s">
        <v>56</v>
      </c>
      <c r="E56" s="16" t="s">
        <v>57</v>
      </c>
      <c r="F56" s="10"/>
      <c r="G56" s="20">
        <f t="shared" si="0"/>
        <v>0</v>
      </c>
      <c r="H56" s="10"/>
    </row>
    <row r="57" spans="1:8" ht="13.5" customHeight="1" outlineLevel="7" x14ac:dyDescent="0.2">
      <c r="A57" s="11" t="s">
        <v>137</v>
      </c>
      <c r="B57" s="14" t="s">
        <v>126</v>
      </c>
      <c r="C57" s="19" t="s">
        <v>110</v>
      </c>
      <c r="D57" s="14" t="s">
        <v>58</v>
      </c>
      <c r="E57" s="16" t="s">
        <v>59</v>
      </c>
      <c r="F57" s="10"/>
      <c r="G57" s="20">
        <f t="shared" si="0"/>
        <v>0</v>
      </c>
      <c r="H57" s="10"/>
    </row>
    <row r="58" spans="1:8" ht="13.5" customHeight="1" outlineLevel="2" x14ac:dyDescent="0.2">
      <c r="A58" s="18"/>
      <c r="B58" s="11" t="s">
        <v>127</v>
      </c>
      <c r="C58" s="12" t="s">
        <v>60</v>
      </c>
      <c r="D58" s="11" t="s">
        <v>7</v>
      </c>
      <c r="E58" s="12"/>
      <c r="F58" s="20">
        <f>F59+F60</f>
        <v>136900</v>
      </c>
      <c r="G58" s="20">
        <f>G59+G60</f>
        <v>-300</v>
      </c>
      <c r="H58" s="20">
        <f t="shared" ref="H58" si="14">H59+H60</f>
        <v>136600</v>
      </c>
    </row>
    <row r="59" spans="1:8" ht="13.5" customHeight="1" outlineLevel="7" x14ac:dyDescent="0.2">
      <c r="A59" s="11" t="s">
        <v>137</v>
      </c>
      <c r="B59" s="14" t="s">
        <v>143</v>
      </c>
      <c r="C59" s="19" t="s">
        <v>111</v>
      </c>
      <c r="D59" s="14" t="s">
        <v>61</v>
      </c>
      <c r="E59" s="16" t="s">
        <v>62</v>
      </c>
      <c r="F59" s="10">
        <v>130800</v>
      </c>
      <c r="G59" s="20">
        <f t="shared" si="0"/>
        <v>-300</v>
      </c>
      <c r="H59" s="10">
        <v>130500</v>
      </c>
    </row>
    <row r="60" spans="1:8" ht="13.5" customHeight="1" outlineLevel="7" x14ac:dyDescent="0.2">
      <c r="A60" s="11" t="s">
        <v>137</v>
      </c>
      <c r="B60" s="14" t="s">
        <v>144</v>
      </c>
      <c r="C60" s="19" t="s">
        <v>112</v>
      </c>
      <c r="D60" s="14" t="s">
        <v>63</v>
      </c>
      <c r="E60" s="16" t="s">
        <v>64</v>
      </c>
      <c r="F60" s="10">
        <v>6100</v>
      </c>
      <c r="G60" s="20">
        <f t="shared" si="0"/>
        <v>0</v>
      </c>
      <c r="H60" s="10">
        <v>6100</v>
      </c>
    </row>
    <row r="61" spans="1:8" ht="13.5" customHeight="1" outlineLevel="2" x14ac:dyDescent="0.2">
      <c r="A61" s="18"/>
      <c r="B61" s="11" t="s">
        <v>128</v>
      </c>
      <c r="C61" s="12" t="s">
        <v>65</v>
      </c>
      <c r="D61" s="11" t="s">
        <v>7</v>
      </c>
      <c r="E61" s="12"/>
      <c r="F61" s="20">
        <f>F62+F63</f>
        <v>0</v>
      </c>
      <c r="G61" s="20">
        <f>G62+G63</f>
        <v>0</v>
      </c>
      <c r="H61" s="20">
        <f t="shared" ref="H61" si="15">H62+H63</f>
        <v>0</v>
      </c>
    </row>
    <row r="62" spans="1:8" ht="13.5" customHeight="1" outlineLevel="7" x14ac:dyDescent="0.2">
      <c r="A62" s="11" t="s">
        <v>137</v>
      </c>
      <c r="B62" s="14" t="s">
        <v>129</v>
      </c>
      <c r="C62" s="19" t="s">
        <v>113</v>
      </c>
      <c r="D62" s="14" t="s">
        <v>66</v>
      </c>
      <c r="E62" s="16" t="s">
        <v>67</v>
      </c>
      <c r="F62" s="10"/>
      <c r="G62" s="20">
        <f t="shared" si="0"/>
        <v>0</v>
      </c>
      <c r="H62" s="10"/>
    </row>
    <row r="63" spans="1:8" ht="13.5" customHeight="1" outlineLevel="7" x14ac:dyDescent="0.2">
      <c r="A63" s="11" t="s">
        <v>137</v>
      </c>
      <c r="B63" s="14" t="s">
        <v>130</v>
      </c>
      <c r="C63" s="19" t="s">
        <v>69</v>
      </c>
      <c r="D63" s="14" t="s">
        <v>68</v>
      </c>
      <c r="E63" s="16" t="s">
        <v>69</v>
      </c>
      <c r="F63" s="10"/>
      <c r="G63" s="20">
        <f t="shared" si="0"/>
        <v>0</v>
      </c>
      <c r="H63" s="10"/>
    </row>
    <row r="64" spans="1:8" ht="13.5" customHeight="1" outlineLevel="3" x14ac:dyDescent="0.2">
      <c r="A64" s="18"/>
      <c r="B64" s="11" t="s">
        <v>131</v>
      </c>
      <c r="C64" s="12" t="s">
        <v>70</v>
      </c>
      <c r="D64" s="11" t="s">
        <v>7</v>
      </c>
      <c r="E64" s="12"/>
      <c r="F64" s="20">
        <f>F65+F66+F67+F68</f>
        <v>2259109.08</v>
      </c>
      <c r="G64" s="20">
        <f>G65+G66+G67+G68</f>
        <v>0</v>
      </c>
      <c r="H64" s="20">
        <f>H65+H66+H67+H68</f>
        <v>2259109.08</v>
      </c>
    </row>
    <row r="65" spans="1:8" ht="57.75" customHeight="1" outlineLevel="7" x14ac:dyDescent="0.2">
      <c r="A65" s="11" t="s">
        <v>137</v>
      </c>
      <c r="B65" s="14" t="s">
        <v>133</v>
      </c>
      <c r="C65" s="16" t="s">
        <v>114</v>
      </c>
      <c r="D65" s="14"/>
      <c r="E65" s="24" t="s">
        <v>148</v>
      </c>
      <c r="F65" s="10">
        <v>339000</v>
      </c>
      <c r="G65" s="20">
        <f t="shared" si="0"/>
        <v>0</v>
      </c>
      <c r="H65" s="10">
        <v>339000</v>
      </c>
    </row>
    <row r="66" spans="1:8" ht="50.25" customHeight="1" outlineLevel="7" x14ac:dyDescent="0.2">
      <c r="A66" s="11" t="s">
        <v>137</v>
      </c>
      <c r="B66" s="14" t="s">
        <v>133</v>
      </c>
      <c r="C66" s="16" t="s">
        <v>114</v>
      </c>
      <c r="D66" s="14" t="s">
        <v>146</v>
      </c>
      <c r="E66" s="21" t="s">
        <v>145</v>
      </c>
      <c r="F66" s="10">
        <v>150000</v>
      </c>
      <c r="G66" s="20">
        <f t="shared" si="0"/>
        <v>0</v>
      </c>
      <c r="H66" s="10">
        <v>150000</v>
      </c>
    </row>
    <row r="67" spans="1:8" ht="60.75" customHeight="1" outlineLevel="7" x14ac:dyDescent="0.2">
      <c r="A67" s="11" t="s">
        <v>137</v>
      </c>
      <c r="B67" s="14" t="s">
        <v>133</v>
      </c>
      <c r="C67" s="16" t="s">
        <v>114</v>
      </c>
      <c r="D67" s="14" t="s">
        <v>147</v>
      </c>
      <c r="E67" s="24" t="s">
        <v>161</v>
      </c>
      <c r="F67" s="10">
        <v>500255.31</v>
      </c>
      <c r="G67" s="20">
        <f t="shared" si="0"/>
        <v>0</v>
      </c>
      <c r="H67" s="10">
        <v>500255.31</v>
      </c>
    </row>
    <row r="68" spans="1:8" ht="78" customHeight="1" outlineLevel="7" x14ac:dyDescent="0.2">
      <c r="A68" s="11" t="s">
        <v>137</v>
      </c>
      <c r="B68" s="14" t="s">
        <v>133</v>
      </c>
      <c r="C68" s="16" t="s">
        <v>114</v>
      </c>
      <c r="D68" s="14"/>
      <c r="E68" s="24" t="s">
        <v>160</v>
      </c>
      <c r="F68" s="10">
        <v>1269853.77</v>
      </c>
      <c r="G68" s="20">
        <f t="shared" si="0"/>
        <v>0</v>
      </c>
      <c r="H68" s="10">
        <v>1269853.77</v>
      </c>
    </row>
    <row r="69" spans="1:8" ht="13.5" customHeight="1" outlineLevel="1" x14ac:dyDescent="0.2">
      <c r="A69" s="18"/>
      <c r="B69" s="11" t="s">
        <v>71</v>
      </c>
      <c r="C69" s="12" t="s">
        <v>72</v>
      </c>
      <c r="D69" s="11" t="s">
        <v>7</v>
      </c>
      <c r="E69" s="12" t="s">
        <v>8</v>
      </c>
      <c r="F69" s="20">
        <f>F70</f>
        <v>0</v>
      </c>
      <c r="G69" s="20">
        <f>G70</f>
        <v>0</v>
      </c>
      <c r="H69" s="20">
        <f t="shared" ref="H69" si="16">H70</f>
        <v>0</v>
      </c>
    </row>
    <row r="70" spans="1:8" ht="13.5" customHeight="1" outlineLevel="7" x14ac:dyDescent="0.2">
      <c r="A70" s="11" t="s">
        <v>137</v>
      </c>
      <c r="B70" s="17" t="s">
        <v>116</v>
      </c>
      <c r="C70" s="19" t="s">
        <v>115</v>
      </c>
      <c r="D70" s="14" t="s">
        <v>7</v>
      </c>
      <c r="E70" s="16" t="s">
        <v>8</v>
      </c>
      <c r="F70" s="10"/>
      <c r="G70" s="20">
        <f t="shared" si="0"/>
        <v>0</v>
      </c>
      <c r="H70" s="10"/>
    </row>
    <row r="71" spans="1:8" ht="13.5" customHeight="1" outlineLevel="1" x14ac:dyDescent="0.2">
      <c r="A71" s="18"/>
      <c r="B71" s="11" t="s">
        <v>73</v>
      </c>
      <c r="C71" s="12" t="s">
        <v>74</v>
      </c>
      <c r="D71" s="11" t="s">
        <v>7</v>
      </c>
      <c r="E71" s="12" t="s">
        <v>8</v>
      </c>
      <c r="F71" s="20">
        <f>F72</f>
        <v>0</v>
      </c>
      <c r="G71" s="20">
        <f>G72</f>
        <v>0</v>
      </c>
      <c r="H71" s="20">
        <f t="shared" ref="H71" si="17">H72</f>
        <v>0</v>
      </c>
    </row>
    <row r="72" spans="1:8" ht="13.5" customHeight="1" outlineLevel="7" x14ac:dyDescent="0.2">
      <c r="A72" s="11" t="s">
        <v>137</v>
      </c>
      <c r="B72" s="17" t="s">
        <v>118</v>
      </c>
      <c r="C72" s="16" t="s">
        <v>75</v>
      </c>
      <c r="D72" s="14" t="s">
        <v>7</v>
      </c>
      <c r="E72" s="16" t="s">
        <v>8</v>
      </c>
      <c r="F72" s="10"/>
      <c r="G72" s="20">
        <f t="shared" si="0"/>
        <v>0</v>
      </c>
      <c r="H72" s="10"/>
    </row>
    <row r="73" spans="1:8" ht="13.5" customHeight="1" outlineLevel="1" x14ac:dyDescent="0.2">
      <c r="A73" s="18"/>
      <c r="B73" s="11" t="s">
        <v>76</v>
      </c>
      <c r="C73" s="12" t="s">
        <v>77</v>
      </c>
      <c r="D73" s="11"/>
      <c r="E73" s="12"/>
      <c r="F73" s="20">
        <f>F74</f>
        <v>0</v>
      </c>
      <c r="G73" s="20">
        <f>G74</f>
        <v>0</v>
      </c>
      <c r="H73" s="20">
        <f t="shared" ref="H73" si="18">H74</f>
        <v>0</v>
      </c>
    </row>
    <row r="74" spans="1:8" ht="48.75" customHeight="1" outlineLevel="7" x14ac:dyDescent="0.2">
      <c r="A74" s="11" t="s">
        <v>137</v>
      </c>
      <c r="B74" s="14" t="s">
        <v>132</v>
      </c>
      <c r="C74" s="19" t="s">
        <v>117</v>
      </c>
      <c r="D74" s="14"/>
      <c r="E74" s="16"/>
      <c r="F74" s="10"/>
      <c r="G74" s="20">
        <f t="shared" si="0"/>
        <v>0</v>
      </c>
      <c r="H74" s="10"/>
    </row>
    <row r="75" spans="1:8" ht="40.5" customHeight="1" x14ac:dyDescent="0.2"/>
  </sheetData>
  <mergeCells count="3">
    <mergeCell ref="B4:H4"/>
    <mergeCell ref="B3:H3"/>
    <mergeCell ref="F1:H1"/>
  </mergeCells>
  <phoneticPr fontId="13" type="noConversion"/>
  <pageMargins left="0.35433070866141736" right="0" top="0" bottom="0" header="0" footer="0"/>
  <pageSetup paperSize="9" scale="5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11" sqref="F1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ДЧБ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Назарова</dc:creator>
  <dc:description>POI HSSF rep:2.41.0.88</dc:description>
  <cp:lastModifiedBy>Admin</cp:lastModifiedBy>
  <cp:lastPrinted>2024-07-23T11:22:15Z</cp:lastPrinted>
  <dcterms:created xsi:type="dcterms:W3CDTF">2017-01-30T11:10:18Z</dcterms:created>
  <dcterms:modified xsi:type="dcterms:W3CDTF">2024-07-30T07:38:19Z</dcterms:modified>
</cp:coreProperties>
</file>